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宿马园区政府性基金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<sst xmlns="http://schemas.openxmlformats.org/spreadsheetml/2006/main" count="57" uniqueCount="54">
  <si>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宿州市2023年宿马区政府性基金预算调整方案（草案）</t>
  </si>
  <si>
    <t>表八</t>
  </si>
  <si>
    <t>单位:万元</t>
  </si>
  <si>
    <t>收  入  科  目</t>
  </si>
  <si>
    <t>2023年
预算数</t>
  </si>
  <si>
    <t>调整变动数</t>
  </si>
  <si>
    <t>调整后
预算数</t>
  </si>
  <si>
    <t>支  出  科  目</t>
  </si>
  <si>
    <t xml:space="preserve">  一、国有土地收益基金收入</t>
  </si>
  <si>
    <t>一、文化旅游体育与传媒支出</t>
  </si>
  <si>
    <t xml:space="preserve">  二、农业土地开发资金收入</t>
  </si>
  <si>
    <t>二、社会保障和就业支出</t>
  </si>
  <si>
    <t xml:space="preserve">  三、国有土地使用权出让收入</t>
  </si>
  <si>
    <t>三、节能环保支出</t>
  </si>
  <si>
    <t xml:space="preserve">    土地出让价款收入</t>
  </si>
  <si>
    <t>四、城乡社区支出</t>
  </si>
  <si>
    <t xml:space="preserve">  四、城市基础设施配套费收入</t>
  </si>
  <si>
    <t xml:space="preserve">    国有土地使用权出让收入安排的支出</t>
  </si>
  <si>
    <t xml:space="preserve">  五、车辆通行费</t>
  </si>
  <si>
    <t xml:space="preserve">      征地和拆迁补偿支出</t>
  </si>
  <si>
    <t xml:space="preserve">  六、污水处理费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</si>
  <si>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</si>
  <si>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</si>
  <si>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</si>
  <si>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支付破产或改制企业职工安置费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</si>
  <si>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</si>
  <si>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</si>
  <si>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</si>
  <si>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城市基础设施配套费安排的支出</t>
  </si>
  <si>
    <t xml:space="preserve">    污水处理费收入安排的支出</t>
  </si>
  <si>
    <t>五、农林水支出</t>
  </si>
  <si>
    <t>六、交通运输支出</t>
  </si>
  <si>
    <t>七、资源勘探工业信息等支出</t>
  </si>
  <si>
    <t>八、其他支出</t>
  </si>
  <si>
    <t xml:space="preserve">      其他地方自行试点项目收益专项债券收入安排的支出</t>
  </si>
  <si>
    <t>九、债务付息支出</t>
  </si>
  <si>
    <t>收 入 合 计</t>
  </si>
  <si>
    <t>支 出 合 计</t>
  </si>
  <si>
    <t>加：转移性收入</t>
  </si>
  <si>
    <t>加：转移性支出</t>
  </si>
  <si>
    <t xml:space="preserve">      政府性基金补助收入</t>
  </si>
  <si>
    <t xml:space="preserve">      政府性基金补助支出</t>
  </si>
  <si>
    <t xml:space="preserve">      上解收入</t>
  </si>
  <si>
    <t xml:space="preserve">      上解支出</t>
  </si>
  <si>
    <t xml:space="preserve">      上年结余收入</t>
  </si>
  <si>
    <t xml:space="preserve">      调出资金</t>
  </si>
  <si>
    <t xml:space="preserve">      调入资金</t>
  </si>
  <si>
    <t xml:space="preserve">      年终结余</t>
  </si>
  <si>
    <t xml:space="preserve">      债务转贷收入</t>
  </si>
  <si>
    <t xml:space="preserve">    债务还本支出</t>
  </si>
  <si>
    <t xml:space="preserve">        地方政府专项债务转贷收入</t>
  </si>
  <si>
    <t xml:space="preserve">      地方政府专项债务还本支出</t>
  </si>
  <si>
    <t>收 入 总 计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</si>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</sst>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8"/>
      <name val="宋体"/>
      <family val="0"/>
    </font>
    <font>
      <b/>
      <sz val="8"/>
      <name val="方正黑体_GBK"/>
      <family val="4"/>
    </font>
    <font>
      <b/>
      <sz val="12"/>
      <name val="宋体"/>
      <family val="0"/>
    </font>
    <font>
      <sz val="20"/>
      <name val="方正小标宋简体"/>
      <family val="4"/>
    </font>
    <font>
      <sz val="20"/>
      <name val="黑体"/>
      <family val="3"/>
    </font>
    <font>
      <b/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176" fontId="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vertical="center"/>
    </xf>
    <xf numFmtId="176" fontId="9" fillId="0" borderId="11" xfId="66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>
      <alignment horizontal="left" vertical="center"/>
    </xf>
    <xf numFmtId="176" fontId="9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_宿州市本级2017年预算草案（2016.12.11）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Zeros="0" tabSelected="1" zoomScale="90" zoomScaleNormal="90" workbookViewId="0" topLeftCell="A1">
      <selection activeCell="K10" sqref="K10"/>
    </sheetView>
  </sheetViews>
  <sheetFormatPr defaultColWidth="9.00390625" defaultRowHeight="14.25"/>
  <cols>
    <col min="1" max="1" width="35.75390625" style="8" customWidth="1"/>
    <col min="2" max="4" width="12.75390625" style="9" customWidth="1"/>
    <col min="5" max="5" width="58.00390625" style="10" customWidth="1"/>
    <col min="6" max="8" width="12.75390625" style="9" customWidth="1"/>
    <col min="9" max="16384" width="9.00390625" style="8" customWidth="1"/>
  </cols>
  <sheetData>
    <row r="2" spans="1:8" s="1" customFormat="1" ht="27">
      <c r="A2" s="11" t="s">
        <v>0</v>
      </c>
      <c r="B2" s="12"/>
      <c r="C2" s="12"/>
      <c r="D2" s="12"/>
      <c r="E2" s="13"/>
      <c r="F2" s="13"/>
      <c r="G2" s="14"/>
      <c r="H2" s="13"/>
    </row>
    <row r="3" spans="1:8" s="2" customFormat="1" ht="14.25">
      <c r="A3" s="15" t="s">
        <v>1</v>
      </c>
      <c r="B3" s="16"/>
      <c r="C3" s="16"/>
      <c r="D3" s="16"/>
      <c r="E3" s="17"/>
      <c r="F3" s="18" t="s">
        <v>2</v>
      </c>
      <c r="G3" s="18"/>
      <c r="H3" s="18"/>
    </row>
    <row r="4" spans="1:8" s="3" customFormat="1" ht="43.5" customHeight="1">
      <c r="A4" s="19" t="s">
        <v>3</v>
      </c>
      <c r="B4" s="20" t="s">
        <v>4</v>
      </c>
      <c r="C4" s="20" t="s">
        <v>5</v>
      </c>
      <c r="D4" s="20" t="s">
        <v>6</v>
      </c>
      <c r="E4" s="19" t="s">
        <v>7</v>
      </c>
      <c r="F4" s="20" t="s">
        <v>4</v>
      </c>
      <c r="G4" s="20" t="s">
        <v>5</v>
      </c>
      <c r="H4" s="20" t="s">
        <v>6</v>
      </c>
    </row>
    <row r="5" spans="1:8" s="4" customFormat="1" ht="14.25">
      <c r="A5" s="21" t="s">
        <v>8</v>
      </c>
      <c r="B5" s="22">
        <v>0</v>
      </c>
      <c r="C5" s="22"/>
      <c r="D5" s="22">
        <f aca="true" t="shared" si="0" ref="D5:D34">B5+C5</f>
        <v>0</v>
      </c>
      <c r="E5" s="23" t="s">
        <v>9</v>
      </c>
      <c r="F5" s="24">
        <v>0</v>
      </c>
      <c r="G5" s="24"/>
      <c r="H5" s="24">
        <f>F5+G5</f>
        <v>0</v>
      </c>
    </row>
    <row r="6" spans="1:8" s="4" customFormat="1" ht="14.25">
      <c r="A6" s="21" t="s">
        <v>10</v>
      </c>
      <c r="B6" s="22">
        <v>0</v>
      </c>
      <c r="C6" s="22"/>
      <c r="D6" s="22">
        <f t="shared" si="0"/>
        <v>0</v>
      </c>
      <c r="E6" s="23" t="s">
        <v>11</v>
      </c>
      <c r="F6" s="24">
        <v>0</v>
      </c>
      <c r="G6" s="24"/>
      <c r="H6" s="24">
        <f aca="true" t="shared" si="1" ref="H6:H34">F6+G6</f>
        <v>0</v>
      </c>
    </row>
    <row r="7" spans="1:8" s="4" customFormat="1" ht="14.25">
      <c r="A7" s="21" t="s">
        <v>12</v>
      </c>
      <c r="B7" s="22">
        <f>SUM(B8:B8)</f>
        <v>0</v>
      </c>
      <c r="C7" s="22">
        <f>SUM(C8:C8)</f>
        <v>0</v>
      </c>
      <c r="D7" s="22">
        <f t="shared" si="0"/>
        <v>0</v>
      </c>
      <c r="E7" s="23" t="s">
        <v>13</v>
      </c>
      <c r="F7" s="24">
        <v>0</v>
      </c>
      <c r="G7" s="24"/>
      <c r="H7" s="24">
        <f t="shared" si="1"/>
        <v>0</v>
      </c>
    </row>
    <row r="8" spans="1:8" s="4" customFormat="1" ht="14.25">
      <c r="A8" s="21" t="s">
        <v>14</v>
      </c>
      <c r="B8" s="22">
        <v>0</v>
      </c>
      <c r="C8" s="22"/>
      <c r="D8" s="22">
        <f t="shared" si="0"/>
        <v>0</v>
      </c>
      <c r="E8" s="23" t="s">
        <v>15</v>
      </c>
      <c r="F8" s="24">
        <v>22863</v>
      </c>
      <c r="G8" s="24">
        <f>SUM(G9,G18:G19)</f>
        <v>0</v>
      </c>
      <c r="H8" s="24">
        <f t="shared" si="1"/>
        <v>22863</v>
      </c>
    </row>
    <row r="9" spans="1:8" s="4" customFormat="1" ht="14.25">
      <c r="A9" s="21" t="s">
        <v>16</v>
      </c>
      <c r="B9" s="22"/>
      <c r="C9" s="22"/>
      <c r="D9" s="22">
        <f t="shared" si="0"/>
        <v>0</v>
      </c>
      <c r="E9" s="23" t="s">
        <v>17</v>
      </c>
      <c r="F9" s="24">
        <v>22863</v>
      </c>
      <c r="G9" s="24">
        <f>SUM(G10:G17)</f>
        <v>0</v>
      </c>
      <c r="H9" s="24">
        <f t="shared" si="1"/>
        <v>22863</v>
      </c>
    </row>
    <row r="10" spans="1:8" s="4" customFormat="1" ht="14.25">
      <c r="A10" s="21" t="s">
        <v>18</v>
      </c>
      <c r="B10" s="22"/>
      <c r="C10" s="22"/>
      <c r="D10" s="22">
        <f t="shared" si="0"/>
        <v>0</v>
      </c>
      <c r="E10" s="23" t="s">
        <v>19</v>
      </c>
      <c r="F10" s="24"/>
      <c r="G10" s="24"/>
      <c r="H10" s="24">
        <f t="shared" si="1"/>
        <v>0</v>
      </c>
    </row>
    <row r="11" spans="1:8" s="5" customFormat="1" ht="14.25">
      <c r="A11" s="21" t="s">
        <v>20</v>
      </c>
      <c r="B11" s="22"/>
      <c r="C11" s="22"/>
      <c r="D11" s="22">
        <f t="shared" si="0"/>
        <v>0</v>
      </c>
      <c r="E11" s="23" t="s">
        <v>21</v>
      </c>
      <c r="F11" s="24">
        <v>17514</v>
      </c>
      <c r="G11" s="24"/>
      <c r="H11" s="24">
        <f t="shared" si="1"/>
        <v>17514</v>
      </c>
    </row>
    <row r="12" spans="1:8" s="5" customFormat="1" ht="14.25">
      <c r="A12" s="21"/>
      <c r="B12" s="22"/>
      <c r="C12" s="22"/>
      <c r="D12" s="22">
        <f t="shared" si="0"/>
        <v>0</v>
      </c>
      <c r="E12" s="23" t="s">
        <v>22</v>
      </c>
      <c r="F12" s="24"/>
      <c r="G12" s="24"/>
      <c r="H12" s="24">
        <f t="shared" si="1"/>
        <v>0</v>
      </c>
    </row>
    <row r="13" spans="1:8" s="5" customFormat="1" ht="14.25">
      <c r="A13" s="21"/>
      <c r="B13" s="22"/>
      <c r="C13" s="22"/>
      <c r="D13" s="22">
        <f t="shared" si="0"/>
        <v>0</v>
      </c>
      <c r="E13" s="23" t="s">
        <v>23</v>
      </c>
      <c r="F13" s="24"/>
      <c r="G13" s="24"/>
      <c r="H13" s="24">
        <f t="shared" si="1"/>
        <v>0</v>
      </c>
    </row>
    <row r="14" spans="1:8" s="6" customFormat="1" ht="14.25">
      <c r="A14" s="21"/>
      <c r="B14" s="22"/>
      <c r="C14" s="22"/>
      <c r="D14" s="22">
        <f t="shared" si="0"/>
        <v>0</v>
      </c>
      <c r="E14" s="23" t="s">
        <v>24</v>
      </c>
      <c r="F14" s="24"/>
      <c r="G14" s="24"/>
      <c r="H14" s="24">
        <f t="shared" si="1"/>
        <v>0</v>
      </c>
    </row>
    <row r="15" spans="1:8" s="5" customFormat="1" ht="14.25">
      <c r="A15" s="21"/>
      <c r="B15" s="22"/>
      <c r="C15" s="22"/>
      <c r="D15" s="22">
        <f t="shared" si="0"/>
        <v>0</v>
      </c>
      <c r="E15" s="23" t="s">
        <v>25</v>
      </c>
      <c r="F15" s="24">
        <v>1957</v>
      </c>
      <c r="G15" s="24"/>
      <c r="H15" s="24">
        <f t="shared" si="1"/>
        <v>1957</v>
      </c>
    </row>
    <row r="16" spans="1:8" s="5" customFormat="1" ht="14.25">
      <c r="A16" s="21"/>
      <c r="B16" s="22"/>
      <c r="C16" s="22"/>
      <c r="D16" s="22">
        <f t="shared" si="0"/>
        <v>0</v>
      </c>
      <c r="E16" s="23" t="s">
        <v>26</v>
      </c>
      <c r="F16" s="24">
        <v>2000</v>
      </c>
      <c r="G16" s="24"/>
      <c r="H16" s="24">
        <f t="shared" si="1"/>
        <v>2000</v>
      </c>
    </row>
    <row r="17" spans="1:8" s="6" customFormat="1" ht="14.25">
      <c r="A17" s="21"/>
      <c r="B17" s="22"/>
      <c r="C17" s="22"/>
      <c r="D17" s="22">
        <f t="shared" si="0"/>
        <v>0</v>
      </c>
      <c r="E17" s="21" t="s">
        <v>27</v>
      </c>
      <c r="F17" s="24">
        <v>1392</v>
      </c>
      <c r="G17" s="24"/>
      <c r="H17" s="24">
        <f t="shared" si="1"/>
        <v>1392</v>
      </c>
    </row>
    <row r="18" spans="1:8" s="6" customFormat="1" ht="14.25">
      <c r="A18" s="21"/>
      <c r="B18" s="22"/>
      <c r="C18" s="22"/>
      <c r="D18" s="22">
        <f t="shared" si="0"/>
        <v>0</v>
      </c>
      <c r="E18" s="23" t="s">
        <v>28</v>
      </c>
      <c r="F18" s="25"/>
      <c r="G18" s="25"/>
      <c r="H18" s="24">
        <f t="shared" si="1"/>
        <v>0</v>
      </c>
    </row>
    <row r="19" spans="1:8" s="6" customFormat="1" ht="14.25">
      <c r="A19" s="21"/>
      <c r="B19" s="22"/>
      <c r="C19" s="22"/>
      <c r="D19" s="22">
        <f t="shared" si="0"/>
        <v>0</v>
      </c>
      <c r="E19" s="23" t="s">
        <v>29</v>
      </c>
      <c r="F19" s="25"/>
      <c r="G19" s="25"/>
      <c r="H19" s="24">
        <f t="shared" si="1"/>
        <v>0</v>
      </c>
    </row>
    <row r="20" spans="1:8" s="5" customFormat="1" ht="14.25">
      <c r="A20" s="21"/>
      <c r="B20" s="22"/>
      <c r="C20" s="22"/>
      <c r="D20" s="22">
        <f t="shared" si="0"/>
        <v>0</v>
      </c>
      <c r="E20" s="23" t="s">
        <v>30</v>
      </c>
      <c r="F20" s="25"/>
      <c r="G20" s="25"/>
      <c r="H20" s="24">
        <f t="shared" si="1"/>
        <v>0</v>
      </c>
    </row>
    <row r="21" spans="1:8" s="6" customFormat="1" ht="14.25">
      <c r="A21" s="21"/>
      <c r="B21" s="22"/>
      <c r="C21" s="22"/>
      <c r="D21" s="22">
        <f t="shared" si="0"/>
        <v>0</v>
      </c>
      <c r="E21" s="23" t="s">
        <v>31</v>
      </c>
      <c r="F21" s="25"/>
      <c r="G21" s="25"/>
      <c r="H21" s="24">
        <f t="shared" si="1"/>
        <v>0</v>
      </c>
    </row>
    <row r="22" spans="1:8" s="5" customFormat="1" ht="14.25">
      <c r="A22" s="21"/>
      <c r="B22" s="22"/>
      <c r="C22" s="22"/>
      <c r="D22" s="22">
        <f t="shared" si="0"/>
        <v>0</v>
      </c>
      <c r="E22" s="23" t="s">
        <v>32</v>
      </c>
      <c r="F22" s="25"/>
      <c r="G22" s="25"/>
      <c r="H22" s="24">
        <f t="shared" si="1"/>
        <v>0</v>
      </c>
    </row>
    <row r="23" spans="1:8" s="5" customFormat="1" ht="14.25">
      <c r="A23" s="21"/>
      <c r="B23" s="22"/>
      <c r="C23" s="22"/>
      <c r="D23" s="22">
        <f t="shared" si="0"/>
        <v>0</v>
      </c>
      <c r="E23" s="23" t="s">
        <v>33</v>
      </c>
      <c r="F23" s="25"/>
      <c r="G23" s="25">
        <f>G24</f>
        <v>10000</v>
      </c>
      <c r="H23" s="24">
        <f t="shared" si="1"/>
        <v>10000</v>
      </c>
    </row>
    <row r="24" spans="1:8" s="5" customFormat="1" ht="14.25">
      <c r="A24" s="21"/>
      <c r="B24" s="22"/>
      <c r="C24" s="22"/>
      <c r="D24" s="22">
        <f t="shared" si="0"/>
        <v>0</v>
      </c>
      <c r="E24" s="23" t="s">
        <v>34</v>
      </c>
      <c r="F24" s="25"/>
      <c r="G24" s="25">
        <v>10000</v>
      </c>
      <c r="H24" s="24">
        <f t="shared" si="1"/>
        <v>10000</v>
      </c>
    </row>
    <row r="25" spans="1:8" s="5" customFormat="1" ht="14.25">
      <c r="A25" s="21"/>
      <c r="B25" s="22"/>
      <c r="C25" s="22"/>
      <c r="D25" s="22">
        <f t="shared" si="0"/>
        <v>0</v>
      </c>
      <c r="E25" s="23" t="s">
        <v>35</v>
      </c>
      <c r="F25" s="25">
        <v>3511</v>
      </c>
      <c r="G25" s="25"/>
      <c r="H25" s="24">
        <f t="shared" si="1"/>
        <v>3511</v>
      </c>
    </row>
    <row r="26" spans="1:8" s="5" customFormat="1" ht="14.25">
      <c r="A26" s="26" t="s">
        <v>36</v>
      </c>
      <c r="B26" s="22">
        <f>SUM(B5:B7,B9:B11)</f>
        <v>0</v>
      </c>
      <c r="C26" s="22">
        <f>SUM(C5:C7,C9:C11)</f>
        <v>0</v>
      </c>
      <c r="D26" s="22">
        <f t="shared" si="0"/>
        <v>0</v>
      </c>
      <c r="E26" s="26" t="s">
        <v>37</v>
      </c>
      <c r="F26" s="25">
        <f>SUM(F5:F8,F20:F23,F25)</f>
        <v>26374</v>
      </c>
      <c r="G26" s="25">
        <f>SUM(G5:G8,G20:G23,G25)</f>
        <v>10000</v>
      </c>
      <c r="H26" s="24">
        <f t="shared" si="1"/>
        <v>36374</v>
      </c>
    </row>
    <row r="27" spans="1:8" s="5" customFormat="1" ht="14.25">
      <c r="A27" s="23" t="s">
        <v>38</v>
      </c>
      <c r="B27" s="22">
        <f>SUM(B28:B32)</f>
        <v>45424</v>
      </c>
      <c r="C27" s="22">
        <f>SUM(C28:C32)</f>
        <v>38900</v>
      </c>
      <c r="D27" s="22">
        <f t="shared" si="0"/>
        <v>84324</v>
      </c>
      <c r="E27" s="23" t="s">
        <v>39</v>
      </c>
      <c r="F27" s="25">
        <f>SUM(F28:F31)</f>
        <v>19000</v>
      </c>
      <c r="G27" s="25">
        <f>SUM(G28:G31)</f>
        <v>0</v>
      </c>
      <c r="H27" s="24">
        <f t="shared" si="1"/>
        <v>19000</v>
      </c>
    </row>
    <row r="28" spans="1:8" s="5" customFormat="1" ht="14.25">
      <c r="A28" s="21" t="s">
        <v>40</v>
      </c>
      <c r="B28" s="22">
        <v>43000</v>
      </c>
      <c r="C28" s="22">
        <v>0</v>
      </c>
      <c r="D28" s="22">
        <f t="shared" si="0"/>
        <v>43000</v>
      </c>
      <c r="E28" s="23" t="s">
        <v>41</v>
      </c>
      <c r="F28" s="25"/>
      <c r="G28" s="25"/>
      <c r="H28" s="24">
        <f t="shared" si="1"/>
        <v>0</v>
      </c>
    </row>
    <row r="29" spans="1:8" s="5" customFormat="1" ht="14.25">
      <c r="A29" s="21" t="s">
        <v>42</v>
      </c>
      <c r="B29" s="22"/>
      <c r="C29" s="22"/>
      <c r="D29" s="22">
        <f t="shared" si="0"/>
        <v>0</v>
      </c>
      <c r="E29" s="23" t="s">
        <v>43</v>
      </c>
      <c r="F29" s="25"/>
      <c r="G29" s="25"/>
      <c r="H29" s="24">
        <f t="shared" si="1"/>
        <v>0</v>
      </c>
    </row>
    <row r="30" spans="1:8" s="5" customFormat="1" ht="14.25">
      <c r="A30" s="21" t="s">
        <v>44</v>
      </c>
      <c r="B30" s="22"/>
      <c r="C30" s="22"/>
      <c r="D30" s="22">
        <f t="shared" si="0"/>
        <v>0</v>
      </c>
      <c r="E30" s="23" t="s">
        <v>45</v>
      </c>
      <c r="F30" s="25">
        <v>19000</v>
      </c>
      <c r="G30" s="25"/>
      <c r="H30" s="24">
        <f t="shared" si="1"/>
        <v>19000</v>
      </c>
    </row>
    <row r="31" spans="1:8" s="7" customFormat="1" ht="14.25">
      <c r="A31" s="21" t="s">
        <v>46</v>
      </c>
      <c r="B31" s="22">
        <v>2424</v>
      </c>
      <c r="C31" s="22"/>
      <c r="D31" s="22">
        <f t="shared" si="0"/>
        <v>2424</v>
      </c>
      <c r="E31" s="23" t="s">
        <v>47</v>
      </c>
      <c r="F31" s="25"/>
      <c r="G31" s="25"/>
      <c r="H31" s="24">
        <f t="shared" si="1"/>
        <v>0</v>
      </c>
    </row>
    <row r="32" spans="1:8" s="7" customFormat="1" ht="14.25">
      <c r="A32" s="21" t="s">
        <v>48</v>
      </c>
      <c r="B32" s="22">
        <f>B33</f>
        <v>0</v>
      </c>
      <c r="C32" s="22">
        <f>C33</f>
        <v>38900</v>
      </c>
      <c r="D32" s="22">
        <f t="shared" si="0"/>
        <v>38900</v>
      </c>
      <c r="E32" s="23" t="s">
        <v>49</v>
      </c>
      <c r="F32" s="25">
        <f>F33</f>
        <v>50</v>
      </c>
      <c r="G32" s="25">
        <f>G33</f>
        <v>28900</v>
      </c>
      <c r="H32" s="24">
        <f t="shared" si="1"/>
        <v>28950</v>
      </c>
    </row>
    <row r="33" spans="1:8" s="7" customFormat="1" ht="14.25">
      <c r="A33" s="21" t="s">
        <v>50</v>
      </c>
      <c r="B33" s="22"/>
      <c r="C33" s="22">
        <v>38900</v>
      </c>
      <c r="D33" s="22">
        <f t="shared" si="0"/>
        <v>38900</v>
      </c>
      <c r="E33" s="23" t="s">
        <v>51</v>
      </c>
      <c r="F33" s="25">
        <v>50</v>
      </c>
      <c r="G33" s="25">
        <v>28900</v>
      </c>
      <c r="H33" s="24">
        <f t="shared" si="1"/>
        <v>28950</v>
      </c>
    </row>
    <row r="34" spans="1:8" s="7" customFormat="1" ht="14.25">
      <c r="A34" s="26" t="s">
        <v>52</v>
      </c>
      <c r="B34" s="22">
        <f>SUM(B26:B27)</f>
        <v>45424</v>
      </c>
      <c r="C34" s="22">
        <f>SUM(C26:C27)</f>
        <v>38900</v>
      </c>
      <c r="D34" s="22">
        <f t="shared" si="0"/>
        <v>84324</v>
      </c>
      <c r="E34" s="26" t="s">
        <v>53</v>
      </c>
      <c r="F34" s="25">
        <f>SUM(F26:F27,F32)</f>
        <v>45424</v>
      </c>
      <c r="G34" s="25">
        <f>SUM(G26:G27,G32)</f>
        <v>38900</v>
      </c>
      <c r="H34" s="24">
        <f t="shared" si="1"/>
        <v>84324</v>
      </c>
    </row>
    <row r="35" spans="1:8" s="7" customFormat="1" ht="14.25">
      <c r="A35" s="8"/>
      <c r="B35" s="9"/>
      <c r="C35" s="9"/>
      <c r="D35" s="9"/>
      <c r="E35" s="10"/>
      <c r="F35" s="9"/>
      <c r="G35" s="9"/>
      <c r="H35" s="9"/>
    </row>
    <row r="36" spans="1:8" s="7" customFormat="1" ht="14.25">
      <c r="A36" s="8"/>
      <c r="B36" s="9"/>
      <c r="C36" s="9"/>
      <c r="D36" s="9"/>
      <c r="E36" s="10"/>
      <c r="F36" s="9"/>
      <c r="G36" s="9"/>
      <c r="H36" s="9"/>
    </row>
    <row r="37" spans="1:8" s="7" customFormat="1" ht="14.25">
      <c r="A37" s="8"/>
      <c r="B37" s="9"/>
      <c r="C37" s="9"/>
      <c r="D37" s="9"/>
      <c r="E37" s="10"/>
      <c r="F37" s="9"/>
      <c r="G37" s="9"/>
      <c r="H37" s="9"/>
    </row>
    <row r="38" spans="1:8" s="7" customFormat="1" ht="14.25">
      <c r="A38" s="8"/>
      <c r="B38" s="9"/>
      <c r="C38" s="9"/>
      <c r="D38" s="9"/>
      <c r="E38" s="10"/>
      <c r="F38" s="9"/>
      <c r="G38" s="9"/>
      <c r="H38" s="9"/>
    </row>
    <row r="39" spans="1:8" s="7" customFormat="1" ht="14.25">
      <c r="A39" s="8"/>
      <c r="B39" s="9"/>
      <c r="C39" s="9"/>
      <c r="D39" s="9"/>
      <c r="E39" s="10"/>
      <c r="F39" s="9"/>
      <c r="G39" s="9"/>
      <c r="H39" s="9"/>
    </row>
    <row r="40" spans="1:8" s="7" customFormat="1" ht="14.25">
      <c r="A40" s="8"/>
      <c r="B40" s="9"/>
      <c r="C40" s="9"/>
      <c r="D40" s="9"/>
      <c r="E40" s="10"/>
      <c r="F40" s="9"/>
      <c r="G40" s="9"/>
      <c r="H40" s="9"/>
    </row>
    <row r="41" spans="1:8" s="7" customFormat="1" ht="14.25">
      <c r="A41" s="8"/>
      <c r="B41" s="9"/>
      <c r="C41" s="9"/>
      <c r="D41" s="9"/>
      <c r="E41" s="10"/>
      <c r="F41" s="9"/>
      <c r="G41" s="9"/>
      <c r="H41" s="9"/>
    </row>
    <row r="42" spans="1:8" s="7" customFormat="1" ht="14.25">
      <c r="A42" s="8"/>
      <c r="B42" s="9"/>
      <c r="C42" s="9"/>
      <c r="D42" s="9"/>
      <c r="E42" s="10"/>
      <c r="F42" s="9"/>
      <c r="G42" s="9"/>
      <c r="H42" s="9"/>
    </row>
  </sheetData>
  <sheetProtection/>
  <mergeCells count="2">
    <mergeCell ref="A2:H2"/>
    <mergeCell ref="F3:H3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任雨晴</cp:lastModifiedBy>
  <cp:lastPrinted>2023-10-30T09:49:39Z</cp:lastPrinted>
  <dcterms:created xsi:type="dcterms:W3CDTF">2006-02-13T05:15:25Z</dcterms:created>
  <dcterms:modified xsi:type="dcterms:W3CDTF">2023-11-03T07:24:45Z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F4737D58B2D047C48E288AD59D7EE935</vt:lpwstr>
  </property>
</Properties>
</file>